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lavilink\korisnici\vrpolje\racunovodstvo\I. kvartal 2026. financijski izvještaj\"/>
    </mc:Choice>
  </mc:AlternateContent>
  <xr:revisionPtr revIDLastSave="0" documentId="13_ncr:1_{43526DF9-ECD4-4114-A432-2A35BF9D6225}" xr6:coauthVersionLast="47" xr6:coauthVersionMax="47" xr10:uidLastSave="{00000000-0000-0000-0000-000000000000}"/>
  <bookViews>
    <workbookView xWindow="-98" yWindow="-98" windowWidth="28996" windowHeight="1567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I415" i="68" s="1"/>
  <c r="D416" i="68"/>
  <c r="H416" i="68" s="1"/>
  <c r="G415" i="68"/>
  <c r="F415" i="68"/>
  <c r="E415" i="68"/>
  <c r="D415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F411" i="68"/>
  <c r="E411" i="68"/>
  <c r="E410" i="68" s="1"/>
  <c r="D411" i="68"/>
  <c r="H411" i="68" s="1"/>
  <c r="G410" i="68"/>
  <c r="F410" i="68"/>
  <c r="D410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F407" i="68"/>
  <c r="E407" i="68"/>
  <c r="I407" i="68" s="1"/>
  <c r="D407" i="68"/>
  <c r="H407" i="68" s="1"/>
  <c r="J407" i="68" s="1"/>
  <c r="G406" i="68"/>
  <c r="F406" i="68"/>
  <c r="E406" i="68"/>
  <c r="I406" i="68" s="1"/>
  <c r="I405" i="68" s="1"/>
  <c r="D406" i="68"/>
  <c r="D405" i="68" s="1"/>
  <c r="G405" i="68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I395" i="68" s="1"/>
  <c r="D396" i="68"/>
  <c r="H396" i="68" s="1"/>
  <c r="G395" i="68"/>
  <c r="F395" i="68"/>
  <c r="E395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F385" i="68" s="1"/>
  <c r="E386" i="68"/>
  <c r="I386" i="68" s="1"/>
  <c r="I385" i="68" s="1"/>
  <c r="D386" i="68"/>
  <c r="D385" i="68" s="1"/>
  <c r="G385" i="68"/>
  <c r="E385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E374" i="68" s="1"/>
  <c r="D375" i="68"/>
  <c r="H375" i="68" s="1"/>
  <c r="J375" i="68" s="1"/>
  <c r="H374" i="68"/>
  <c r="J374" i="68" s="1"/>
  <c r="F374" i="68"/>
  <c r="D374" i="68"/>
  <c r="G373" i="68"/>
  <c r="F373" i="68"/>
  <c r="F372" i="68" s="1"/>
  <c r="F371" i="68" s="1"/>
  <c r="E373" i="68"/>
  <c r="I373" i="68" s="1"/>
  <c r="I372" i="68" s="1"/>
  <c r="D373" i="68"/>
  <c r="D372" i="68" s="1"/>
  <c r="D371" i="68" s="1"/>
  <c r="H371" i="68" s="1"/>
  <c r="J371" i="68" s="1"/>
  <c r="G372" i="68"/>
  <c r="G371" i="68" s="1"/>
  <c r="E372" i="68"/>
  <c r="E371" i="68" s="1"/>
  <c r="I371" i="68" s="1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G367" i="68" s="1"/>
  <c r="F368" i="68"/>
  <c r="E368" i="68"/>
  <c r="E367" i="68" s="1"/>
  <c r="D368" i="68"/>
  <c r="H368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F359" i="68"/>
  <c r="E359" i="68"/>
  <c r="I359" i="68" s="1"/>
  <c r="D359" i="68"/>
  <c r="H359" i="68" s="1"/>
  <c r="J359" i="68" s="1"/>
  <c r="G358" i="68"/>
  <c r="G357" i="68" s="1"/>
  <c r="F358" i="68"/>
  <c r="E358" i="68"/>
  <c r="E357" i="68" s="1"/>
  <c r="D358" i="68"/>
  <c r="H358" i="68" s="1"/>
  <c r="F357" i="68"/>
  <c r="D357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H354" i="68" s="1"/>
  <c r="J354" i="68" s="1"/>
  <c r="G353" i="68"/>
  <c r="F353" i="68"/>
  <c r="F352" i="68" s="1"/>
  <c r="E353" i="68"/>
  <c r="I353" i="68" s="1"/>
  <c r="I352" i="68" s="1"/>
  <c r="D353" i="68"/>
  <c r="D352" i="68" s="1"/>
  <c r="G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E348" i="68"/>
  <c r="E347" i="68" s="1"/>
  <c r="D348" i="68"/>
  <c r="H348" i="68" s="1"/>
  <c r="F347" i="68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I340" i="68" s="1"/>
  <c r="D340" i="68"/>
  <c r="H340" i="68" s="1"/>
  <c r="J340" i="68" s="1"/>
  <c r="G339" i="68"/>
  <c r="F339" i="68"/>
  <c r="F338" i="68" s="1"/>
  <c r="E339" i="68"/>
  <c r="I339" i="68" s="1"/>
  <c r="I338" i="68" s="1"/>
  <c r="D339" i="68"/>
  <c r="D338" i="68" s="1"/>
  <c r="G338" i="68"/>
  <c r="E338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F325" i="68" s="1"/>
  <c r="E326" i="68"/>
  <c r="I326" i="68" s="1"/>
  <c r="I325" i="68" s="1"/>
  <c r="D326" i="68"/>
  <c r="D325" i="68" s="1"/>
  <c r="G325" i="68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I321" i="68"/>
  <c r="G321" i="68"/>
  <c r="F321" i="68"/>
  <c r="E321" i="68"/>
  <c r="D321" i="68"/>
  <c r="H321" i="68" s="1"/>
  <c r="J321" i="68" s="1"/>
  <c r="F320" i="68"/>
  <c r="D320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I316" i="68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I312" i="68"/>
  <c r="G312" i="68"/>
  <c r="F312" i="68"/>
  <c r="E312" i="68"/>
  <c r="D312" i="68"/>
  <c r="H312" i="68" s="1"/>
  <c r="J312" i="68" s="1"/>
  <c r="D311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I306" i="68" s="1"/>
  <c r="G308" i="68"/>
  <c r="F308" i="68"/>
  <c r="E308" i="68"/>
  <c r="D308" i="68"/>
  <c r="H308" i="68" s="1"/>
  <c r="J308" i="68" s="1"/>
  <c r="G307" i="68"/>
  <c r="F307" i="68"/>
  <c r="F306" i="68" s="1"/>
  <c r="E307" i="68"/>
  <c r="I307" i="68" s="1"/>
  <c r="D307" i="68"/>
  <c r="D306" i="68" s="1"/>
  <c r="G306" i="68"/>
  <c r="G305" i="68"/>
  <c r="F305" i="68"/>
  <c r="E305" i="68"/>
  <c r="I305" i="68" s="1"/>
  <c r="D305" i="68"/>
  <c r="H305" i="68" s="1"/>
  <c r="J305" i="68" s="1"/>
  <c r="I304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E301" i="68"/>
  <c r="I301" i="68" s="1"/>
  <c r="D301" i="68"/>
  <c r="H301" i="68" s="1"/>
  <c r="I300" i="68"/>
  <c r="G300" i="68"/>
  <c r="F300" i="68"/>
  <c r="E300" i="68"/>
  <c r="D300" i="68"/>
  <c r="H300" i="68" s="1"/>
  <c r="J300" i="68" s="1"/>
  <c r="D299" i="68"/>
  <c r="G298" i="68"/>
  <c r="G297" i="68" s="1"/>
  <c r="F298" i="68"/>
  <c r="E298" i="68"/>
  <c r="E297" i="68" s="1"/>
  <c r="D298" i="68"/>
  <c r="H298" i="68" s="1"/>
  <c r="J298" i="68" s="1"/>
  <c r="J297" i="68"/>
  <c r="H297" i="68"/>
  <c r="F297" i="68"/>
  <c r="D297" i="68"/>
  <c r="I296" i="68"/>
  <c r="G296" i="68"/>
  <c r="F296" i="68"/>
  <c r="E296" i="68"/>
  <c r="D296" i="68"/>
  <c r="H296" i="68" s="1"/>
  <c r="J296" i="68" s="1"/>
  <c r="G295" i="68"/>
  <c r="F295" i="68"/>
  <c r="E295" i="68"/>
  <c r="I295" i="68" s="1"/>
  <c r="D295" i="68"/>
  <c r="H295" i="68" s="1"/>
  <c r="G294" i="68"/>
  <c r="G293" i="68" s="1"/>
  <c r="F294" i="68"/>
  <c r="E294" i="68"/>
  <c r="E293" i="68" s="1"/>
  <c r="D294" i="68"/>
  <c r="H294" i="68" s="1"/>
  <c r="J294" i="68" s="1"/>
  <c r="F293" i="68"/>
  <c r="I292" i="68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G288" i="68" s="1"/>
  <c r="F290" i="68"/>
  <c r="E290" i="68"/>
  <c r="I290" i="68" s="1"/>
  <c r="I288" i="68" s="1"/>
  <c r="D290" i="68"/>
  <c r="H290" i="68" s="1"/>
  <c r="J290" i="68" s="1"/>
  <c r="G289" i="68"/>
  <c r="F289" i="68"/>
  <c r="E289" i="68"/>
  <c r="I289" i="68" s="1"/>
  <c r="D289" i="68"/>
  <c r="E288" i="68"/>
  <c r="G286" i="68"/>
  <c r="G284" i="68" s="1"/>
  <c r="F286" i="68"/>
  <c r="E286" i="68"/>
  <c r="I286" i="68" s="1"/>
  <c r="I284" i="68" s="1"/>
  <c r="D286" i="68"/>
  <c r="H286" i="68" s="1"/>
  <c r="J286" i="68" s="1"/>
  <c r="G285" i="68"/>
  <c r="F285" i="68"/>
  <c r="F284" i="68" s="1"/>
  <c r="E285" i="68"/>
  <c r="I285" i="68" s="1"/>
  <c r="D285" i="68"/>
  <c r="D284" i="68" s="1"/>
  <c r="E284" i="68"/>
  <c r="G283" i="68"/>
  <c r="F283" i="68"/>
  <c r="E283" i="68"/>
  <c r="I283" i="68" s="1"/>
  <c r="D283" i="68"/>
  <c r="H283" i="68" s="1"/>
  <c r="G282" i="68"/>
  <c r="G281" i="68" s="1"/>
  <c r="F282" i="68"/>
  <c r="E282" i="68"/>
  <c r="I282" i="68" s="1"/>
  <c r="I281" i="68" s="1"/>
  <c r="D282" i="68"/>
  <c r="H282" i="68" s="1"/>
  <c r="J282" i="68" s="1"/>
  <c r="F281" i="68"/>
  <c r="D281" i="68"/>
  <c r="G280" i="68"/>
  <c r="G279" i="68" s="1"/>
  <c r="F280" i="68"/>
  <c r="E280" i="68"/>
  <c r="I280" i="68" s="1"/>
  <c r="I279" i="68" s="1"/>
  <c r="D280" i="68"/>
  <c r="H280" i="68" s="1"/>
  <c r="F279" i="68"/>
  <c r="D279" i="68"/>
  <c r="G278" i="68"/>
  <c r="F278" i="68"/>
  <c r="E278" i="68"/>
  <c r="I278" i="68" s="1"/>
  <c r="D278" i="68"/>
  <c r="H278" i="68" s="1"/>
  <c r="J278" i="68" s="1"/>
  <c r="G277" i="68"/>
  <c r="F277" i="68"/>
  <c r="E277" i="68"/>
  <c r="I277" i="68" s="1"/>
  <c r="D277" i="68"/>
  <c r="H277" i="68" s="1"/>
  <c r="I276" i="68"/>
  <c r="I275" i="68" s="1"/>
  <c r="I274" i="68" s="1"/>
  <c r="G276" i="68"/>
  <c r="G275" i="68" s="1"/>
  <c r="F276" i="68"/>
  <c r="E276" i="68"/>
  <c r="E275" i="68" s="1"/>
  <c r="D276" i="68"/>
  <c r="H276" i="68" s="1"/>
  <c r="J276" i="68" s="1"/>
  <c r="F275" i="68"/>
  <c r="F274" i="68" s="1"/>
  <c r="D275" i="68"/>
  <c r="D274" i="68" s="1"/>
  <c r="G274" i="68"/>
  <c r="G273" i="68"/>
  <c r="F273" i="68"/>
  <c r="E273" i="68"/>
  <c r="I273" i="68" s="1"/>
  <c r="D273" i="68"/>
  <c r="H273" i="68" s="1"/>
  <c r="J273" i="68" s="1"/>
  <c r="I272" i="68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I266" i="68" s="1"/>
  <c r="G268" i="68"/>
  <c r="F268" i="68"/>
  <c r="E268" i="68"/>
  <c r="D268" i="68"/>
  <c r="H268" i="68" s="1"/>
  <c r="J268" i="68" s="1"/>
  <c r="G267" i="68"/>
  <c r="F267" i="68"/>
  <c r="F266" i="68" s="1"/>
  <c r="E267" i="68"/>
  <c r="I267" i="68" s="1"/>
  <c r="D267" i="68"/>
  <c r="D266" i="68" s="1"/>
  <c r="G266" i="68"/>
  <c r="G265" i="68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F263" i="68"/>
  <c r="E263" i="68"/>
  <c r="I263" i="68" s="1"/>
  <c r="D263" i="68"/>
  <c r="H263" i="68" s="1"/>
  <c r="G262" i="68"/>
  <c r="G261" i="68" s="1"/>
  <c r="F262" i="68"/>
  <c r="E262" i="68"/>
  <c r="I262" i="68" s="1"/>
  <c r="I261" i="68" s="1"/>
  <c r="D262" i="68"/>
  <c r="H262" i="68" s="1"/>
  <c r="J262" i="68" s="1"/>
  <c r="F261" i="68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I255" i="68" s="1"/>
  <c r="I254" i="68" s="1"/>
  <c r="D255" i="68"/>
  <c r="D254" i="68" s="1"/>
  <c r="G254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E249" i="68" s="1"/>
  <c r="D250" i="68"/>
  <c r="H250" i="68" s="1"/>
  <c r="F249" i="68"/>
  <c r="D249" i="68"/>
  <c r="G248" i="68"/>
  <c r="F248" i="68"/>
  <c r="E248" i="68"/>
  <c r="I248" i="68" s="1"/>
  <c r="D248" i="68"/>
  <c r="H248" i="68" s="1"/>
  <c r="J248" i="68" s="1"/>
  <c r="G247" i="68"/>
  <c r="F247" i="68"/>
  <c r="F246" i="68" s="1"/>
  <c r="F245" i="68" s="1"/>
  <c r="E247" i="68"/>
  <c r="I247" i="68" s="1"/>
  <c r="I246" i="68" s="1"/>
  <c r="D247" i="68"/>
  <c r="D246" i="68" s="1"/>
  <c r="D245" i="68" s="1"/>
  <c r="G246" i="68"/>
  <c r="G245" i="68" s="1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I241" i="68" s="1"/>
  <c r="D241" i="68"/>
  <c r="H241" i="68" s="1"/>
  <c r="J241" i="68" s="1"/>
  <c r="G240" i="68"/>
  <c r="G239" i="68" s="1"/>
  <c r="F240" i="68"/>
  <c r="E240" i="68"/>
  <c r="E239" i="68" s="1"/>
  <c r="D240" i="68"/>
  <c r="H240" i="68" s="1"/>
  <c r="F239" i="68"/>
  <c r="D239" i="68"/>
  <c r="G238" i="68"/>
  <c r="G237" i="68" s="1"/>
  <c r="F238" i="68"/>
  <c r="E238" i="68"/>
  <c r="E237" i="68" s="1"/>
  <c r="D238" i="68"/>
  <c r="H238" i="68" s="1"/>
  <c r="F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D234" i="68" s="1"/>
  <c r="D233" i="68" s="1"/>
  <c r="G234" i="68"/>
  <c r="G233" i="68" s="1"/>
  <c r="E234" i="68"/>
  <c r="E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I228" i="68" s="1"/>
  <c r="D229" i="68"/>
  <c r="D228" i="68" s="1"/>
  <c r="G228" i="68"/>
  <c r="E228" i="68"/>
  <c r="G227" i="68"/>
  <c r="F227" i="68"/>
  <c r="E227" i="68"/>
  <c r="I227" i="68" s="1"/>
  <c r="D227" i="68"/>
  <c r="H227" i="68" s="1"/>
  <c r="J227" i="68" s="1"/>
  <c r="G226" i="68"/>
  <c r="G225" i="68" s="1"/>
  <c r="F226" i="68"/>
  <c r="E226" i="68"/>
  <c r="E225" i="68" s="1"/>
  <c r="D226" i="68"/>
  <c r="H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I220" i="68" s="1"/>
  <c r="D221" i="68"/>
  <c r="D220" i="68" s="1"/>
  <c r="G220" i="68"/>
  <c r="E220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I217" i="68" s="1"/>
  <c r="D217" i="68"/>
  <c r="H217" i="68" s="1"/>
  <c r="J217" i="68" s="1"/>
  <c r="G216" i="68"/>
  <c r="G215" i="68" s="1"/>
  <c r="F216" i="68"/>
  <c r="E216" i="68"/>
  <c r="E215" i="68" s="1"/>
  <c r="D216" i="68"/>
  <c r="H216" i="68" s="1"/>
  <c r="F215" i="68"/>
  <c r="D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F206" i="68" s="1"/>
  <c r="E207" i="68"/>
  <c r="I207" i="68" s="1"/>
  <c r="I206" i="68" s="1"/>
  <c r="D207" i="68"/>
  <c r="D206" i="68" s="1"/>
  <c r="G206" i="68"/>
  <c r="E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E201" i="68" s="1"/>
  <c r="E200" i="68" s="1"/>
  <c r="D202" i="68"/>
  <c r="H202" i="68" s="1"/>
  <c r="F201" i="68"/>
  <c r="D201" i="68"/>
  <c r="D200" i="68" s="1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H194" i="68" s="1"/>
  <c r="F193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G188" i="68" s="1"/>
  <c r="G187" i="68" s="1"/>
  <c r="F190" i="68"/>
  <c r="E190" i="68"/>
  <c r="E189" i="68" s="1"/>
  <c r="E188" i="68" s="1"/>
  <c r="E187" i="68" s="1"/>
  <c r="D190" i="68"/>
  <c r="H190" i="68" s="1"/>
  <c r="F189" i="68"/>
  <c r="F188" i="68" s="1"/>
  <c r="D189" i="68"/>
  <c r="D188" i="68" s="1"/>
  <c r="D187" i="68" s="1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J183" i="68" s="1"/>
  <c r="G182" i="68"/>
  <c r="G181" i="68" s="1"/>
  <c r="F182" i="68"/>
  <c r="E182" i="68"/>
  <c r="E181" i="68" s="1"/>
  <c r="D182" i="68"/>
  <c r="H182" i="68" s="1"/>
  <c r="F181" i="68"/>
  <c r="D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G175" i="68" s="1"/>
  <c r="F176" i="68"/>
  <c r="E176" i="68"/>
  <c r="E175" i="68" s="1"/>
  <c r="D176" i="68"/>
  <c r="H176" i="68" s="1"/>
  <c r="F175" i="68"/>
  <c r="D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I170" i="68" s="1"/>
  <c r="D171" i="68"/>
  <c r="D170" i="68" s="1"/>
  <c r="G170" i="68"/>
  <c r="E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I167" i="68" s="1"/>
  <c r="I166" i="68" s="1"/>
  <c r="D167" i="68"/>
  <c r="D166" i="68" s="1"/>
  <c r="D165" i="68" s="1"/>
  <c r="G166" i="68"/>
  <c r="G165" i="68" s="1"/>
  <c r="E166" i="68"/>
  <c r="E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I162" i="68"/>
  <c r="G162" i="68"/>
  <c r="F162" i="68"/>
  <c r="E162" i="68"/>
  <c r="D162" i="68"/>
  <c r="H162" i="68" s="1"/>
  <c r="J162" i="68" s="1"/>
  <c r="F161" i="68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I158" i="68"/>
  <c r="G158" i="68"/>
  <c r="F158" i="68"/>
  <c r="E158" i="68"/>
  <c r="D158" i="68"/>
  <c r="H158" i="68" s="1"/>
  <c r="J158" i="68" s="1"/>
  <c r="G157" i="68"/>
  <c r="F157" i="68"/>
  <c r="E157" i="68"/>
  <c r="I157" i="68" s="1"/>
  <c r="D157" i="68"/>
  <c r="H157" i="68" s="1"/>
  <c r="G156" i="68"/>
  <c r="G155" i="68" s="1"/>
  <c r="F156" i="68"/>
  <c r="E156" i="68"/>
  <c r="E155" i="68" s="1"/>
  <c r="D156" i="68"/>
  <c r="H156" i="68" s="1"/>
  <c r="J156" i="68" s="1"/>
  <c r="F155" i="68"/>
  <c r="F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F122" i="68" s="1"/>
  <c r="E150" i="68"/>
  <c r="I150" i="68" s="1"/>
  <c r="I149" i="68" s="1"/>
  <c r="D150" i="68"/>
  <c r="H150" i="68" s="1"/>
  <c r="G149" i="68"/>
  <c r="E149" i="68"/>
  <c r="G148" i="68"/>
  <c r="F148" i="68"/>
  <c r="E148" i="68"/>
  <c r="I148" i="68" s="1"/>
  <c r="D148" i="68"/>
  <c r="H148" i="68" s="1"/>
  <c r="J148" i="68" s="1"/>
  <c r="G147" i="68"/>
  <c r="G146" i="68" s="1"/>
  <c r="G122" i="68" s="1"/>
  <c r="F147" i="68"/>
  <c r="E147" i="68"/>
  <c r="I147" i="68" s="1"/>
  <c r="I146" i="68" s="1"/>
  <c r="D147" i="68"/>
  <c r="H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I142" i="68" s="1"/>
  <c r="D143" i="68"/>
  <c r="H143" i="68" s="1"/>
  <c r="G142" i="68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F139" i="68"/>
  <c r="E139" i="68"/>
  <c r="I139" i="68" s="1"/>
  <c r="I138" i="68" s="1"/>
  <c r="D139" i="68"/>
  <c r="H139" i="68" s="1"/>
  <c r="G138" i="68"/>
  <c r="F138" i="68"/>
  <c r="E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E135" i="68"/>
  <c r="I135" i="68" s="1"/>
  <c r="I134" i="68" s="1"/>
  <c r="D135" i="68"/>
  <c r="H135" i="68" s="1"/>
  <c r="G134" i="68"/>
  <c r="F134" i="68"/>
  <c r="E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E130" i="68"/>
  <c r="I130" i="68" s="1"/>
  <c r="I129" i="68" s="1"/>
  <c r="D130" i="68"/>
  <c r="H130" i="68" s="1"/>
  <c r="G129" i="68"/>
  <c r="F129" i="68"/>
  <c r="E129" i="68"/>
  <c r="D129" i="68"/>
  <c r="G128" i="68"/>
  <c r="F128" i="68"/>
  <c r="E128" i="68"/>
  <c r="I128" i="68" s="1"/>
  <c r="D128" i="68"/>
  <c r="H128" i="68" s="1"/>
  <c r="J128" i="68" s="1"/>
  <c r="G127" i="68"/>
  <c r="F127" i="68"/>
  <c r="E127" i="68"/>
  <c r="I127" i="68" s="1"/>
  <c r="I126" i="68" s="1"/>
  <c r="D127" i="68"/>
  <c r="H127" i="68" s="1"/>
  <c r="G126" i="68"/>
  <c r="F126" i="68"/>
  <c r="E126" i="68"/>
  <c r="D126" i="68"/>
  <c r="G125" i="68"/>
  <c r="F125" i="68"/>
  <c r="E125" i="68"/>
  <c r="I125" i="68" s="1"/>
  <c r="D125" i="68"/>
  <c r="H125" i="68" s="1"/>
  <c r="J125" i="68" s="1"/>
  <c r="G124" i="68"/>
  <c r="F124" i="68"/>
  <c r="E124" i="68"/>
  <c r="I124" i="68" s="1"/>
  <c r="I123" i="68" s="1"/>
  <c r="I122" i="68" s="1"/>
  <c r="D124" i="68"/>
  <c r="H124" i="68" s="1"/>
  <c r="G123" i="68"/>
  <c r="F123" i="68"/>
  <c r="E123" i="68"/>
  <c r="D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E118" i="68"/>
  <c r="I118" i="68" s="1"/>
  <c r="I117" i="68" s="1"/>
  <c r="D118" i="68"/>
  <c r="H118" i="68" s="1"/>
  <c r="G117" i="68"/>
  <c r="F117" i="68"/>
  <c r="E117" i="68"/>
  <c r="D117" i="68"/>
  <c r="G116" i="68"/>
  <c r="F116" i="68"/>
  <c r="E116" i="68"/>
  <c r="I116" i="68" s="1"/>
  <c r="D116" i="68"/>
  <c r="H116" i="68" s="1"/>
  <c r="J116" i="68" s="1"/>
  <c r="G115" i="68"/>
  <c r="F115" i="68"/>
  <c r="E115" i="68"/>
  <c r="I115" i="68" s="1"/>
  <c r="I114" i="68" s="1"/>
  <c r="I113" i="68" s="1"/>
  <c r="D115" i="68"/>
  <c r="H115" i="68" s="1"/>
  <c r="G114" i="68"/>
  <c r="F114" i="68"/>
  <c r="E114" i="68"/>
  <c r="D114" i="68"/>
  <c r="G113" i="68"/>
  <c r="F113" i="68"/>
  <c r="E113" i="68"/>
  <c r="D113" i="68"/>
  <c r="G112" i="68"/>
  <c r="F112" i="68"/>
  <c r="E112" i="68"/>
  <c r="I112" i="68" s="1"/>
  <c r="D112" i="68"/>
  <c r="H112" i="68" s="1"/>
  <c r="J112" i="68" s="1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F109" i="68"/>
  <c r="E109" i="68"/>
  <c r="I109" i="68" s="1"/>
  <c r="I108" i="68" s="1"/>
  <c r="D109" i="68"/>
  <c r="H109" i="68" s="1"/>
  <c r="G108" i="68"/>
  <c r="F108" i="68"/>
  <c r="E108" i="68"/>
  <c r="D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G103" i="68"/>
  <c r="F103" i="68"/>
  <c r="E103" i="68"/>
  <c r="I103" i="68" s="1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F101" i="68"/>
  <c r="F100" i="68" s="1"/>
  <c r="E101" i="68"/>
  <c r="I101" i="68" s="1"/>
  <c r="I100" i="68" s="1"/>
  <c r="D101" i="68"/>
  <c r="D100" i="68" s="1"/>
  <c r="G100" i="68"/>
  <c r="E100" i="68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G96" i="68"/>
  <c r="F96" i="68"/>
  <c r="E96" i="68"/>
  <c r="E95" i="68" s="1"/>
  <c r="E94" i="68" s="1"/>
  <c r="D96" i="68"/>
  <c r="H96" i="68" s="1"/>
  <c r="G95" i="68"/>
  <c r="F95" i="68"/>
  <c r="F94" i="68" s="1"/>
  <c r="D95" i="68"/>
  <c r="G94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J88" i="68" s="1"/>
  <c r="G87" i="68"/>
  <c r="F87" i="68"/>
  <c r="E87" i="68"/>
  <c r="I87" i="68" s="1"/>
  <c r="I86" i="68" s="1"/>
  <c r="D87" i="68"/>
  <c r="D86" i="68" s="1"/>
  <c r="G86" i="68"/>
  <c r="F86" i="68"/>
  <c r="E86" i="68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E81" i="68" s="1"/>
  <c r="D82" i="68"/>
  <c r="H82" i="68" s="1"/>
  <c r="F81" i="68"/>
  <c r="D81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G70" i="68" s="1"/>
  <c r="F71" i="68"/>
  <c r="E71" i="68"/>
  <c r="I71" i="68" s="1"/>
  <c r="I70" i="68" s="1"/>
  <c r="D71" i="68"/>
  <c r="H71" i="68" s="1"/>
  <c r="F70" i="68"/>
  <c r="D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J64" i="68" s="1"/>
  <c r="G63" i="68"/>
  <c r="G62" i="68" s="1"/>
  <c r="F63" i="68"/>
  <c r="E63" i="68"/>
  <c r="I63" i="68" s="1"/>
  <c r="D63" i="68"/>
  <c r="H63" i="68" s="1"/>
  <c r="F62" i="68"/>
  <c r="D62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F56" i="68" s="1"/>
  <c r="E58" i="68"/>
  <c r="I58" i="68" s="1"/>
  <c r="D58" i="68"/>
  <c r="H58" i="68" s="1"/>
  <c r="G57" i="68"/>
  <c r="G56" i="68" s="1"/>
  <c r="G55" i="68"/>
  <c r="F55" i="68"/>
  <c r="E55" i="68"/>
  <c r="I55" i="68" s="1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I53" i="68" s="1"/>
  <c r="D53" i="68"/>
  <c r="H53" i="68" s="1"/>
  <c r="F52" i="68"/>
  <c r="D52" i="68"/>
  <c r="G51" i="68"/>
  <c r="F51" i="68"/>
  <c r="E51" i="68"/>
  <c r="I51" i="68" s="1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J48" i="68" s="1"/>
  <c r="G47" i="68"/>
  <c r="F47" i="68"/>
  <c r="E47" i="68"/>
  <c r="I47" i="68" s="1"/>
  <c r="I46" i="68" s="1"/>
  <c r="D47" i="68"/>
  <c r="H47" i="68" s="1"/>
  <c r="G46" i="68"/>
  <c r="F46" i="68"/>
  <c r="F45" i="68" s="1"/>
  <c r="F44" i="68" s="1"/>
  <c r="D46" i="68"/>
  <c r="D45" i="68" s="1"/>
  <c r="G42" i="68"/>
  <c r="F42" i="68"/>
  <c r="E42" i="68"/>
  <c r="I42" i="68" s="1"/>
  <c r="D42" i="68"/>
  <c r="H42" i="68" s="1"/>
  <c r="J42" i="68" s="1"/>
  <c r="G41" i="68"/>
  <c r="F41" i="68"/>
  <c r="F40" i="68" s="1"/>
  <c r="F39" i="68" s="1"/>
  <c r="E41" i="68"/>
  <c r="I41" i="68" s="1"/>
  <c r="I40" i="68" s="1"/>
  <c r="D41" i="68"/>
  <c r="H41" i="68" s="1"/>
  <c r="G40" i="68"/>
  <c r="G39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I36" i="68" s="1"/>
  <c r="I35" i="68" s="1"/>
  <c r="D36" i="68"/>
  <c r="H36" i="68" s="1"/>
  <c r="F35" i="68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I32" i="68" s="1"/>
  <c r="D32" i="68"/>
  <c r="H32" i="68" s="1"/>
  <c r="J32" i="68" s="1"/>
  <c r="G31" i="68"/>
  <c r="F31" i="68"/>
  <c r="E31" i="68"/>
  <c r="I31" i="68" s="1"/>
  <c r="I30" i="68" s="1"/>
  <c r="D31" i="68"/>
  <c r="H31" i="68" s="1"/>
  <c r="G30" i="68"/>
  <c r="F30" i="68"/>
  <c r="E30" i="68"/>
  <c r="D30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E26" i="68"/>
  <c r="I26" i="68" s="1"/>
  <c r="I25" i="68" s="1"/>
  <c r="D26" i="68"/>
  <c r="H26" i="68" s="1"/>
  <c r="G25" i="68"/>
  <c r="F25" i="68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I22" i="68" s="1"/>
  <c r="D22" i="68"/>
  <c r="H22" i="68" s="1"/>
  <c r="J22" i="68" s="1"/>
  <c r="G21" i="68"/>
  <c r="F21" i="68"/>
  <c r="E21" i="68"/>
  <c r="E20" i="68" s="1"/>
  <c r="D21" i="68"/>
  <c r="H21" i="68" s="1"/>
  <c r="G20" i="68"/>
  <c r="F20" i="68"/>
  <c r="F19" i="68" s="1"/>
  <c r="F6" i="68" s="1"/>
  <c r="D20" i="68"/>
  <c r="D19" i="68" s="1"/>
  <c r="D6" i="68" s="1"/>
  <c r="G19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I16" i="68" s="1"/>
  <c r="D16" i="68"/>
  <c r="H16" i="68" s="1"/>
  <c r="J16" i="68" s="1"/>
  <c r="G15" i="68"/>
  <c r="F15" i="68"/>
  <c r="E15" i="68"/>
  <c r="E14" i="68" s="1"/>
  <c r="D15" i="68"/>
  <c r="H15" i="68" s="1"/>
  <c r="G14" i="68"/>
  <c r="F14" i="68"/>
  <c r="D14" i="68"/>
  <c r="G13" i="68"/>
  <c r="F13" i="68"/>
  <c r="E13" i="68"/>
  <c r="I13" i="68" s="1"/>
  <c r="D13" i="68"/>
  <c r="H13" i="68" s="1"/>
  <c r="J13" i="68" s="1"/>
  <c r="G12" i="68"/>
  <c r="F12" i="68"/>
  <c r="E12" i="68"/>
  <c r="I12" i="68" s="1"/>
  <c r="I11" i="68" s="1"/>
  <c r="D12" i="68"/>
  <c r="H12" i="68" s="1"/>
  <c r="G11" i="68"/>
  <c r="F11" i="68"/>
  <c r="E11" i="68"/>
  <c r="D11" i="68"/>
  <c r="G10" i="68"/>
  <c r="F10" i="68"/>
  <c r="E10" i="68"/>
  <c r="I10" i="68" s="1"/>
  <c r="D10" i="68"/>
  <c r="H10" i="68" s="1"/>
  <c r="J10" i="68" s="1"/>
  <c r="G9" i="68"/>
  <c r="F9" i="68"/>
  <c r="E9" i="68"/>
  <c r="I9" i="68" s="1"/>
  <c r="I8" i="68" s="1"/>
  <c r="I7" i="68" s="1"/>
  <c r="D9" i="68"/>
  <c r="H9" i="68" s="1"/>
  <c r="G8" i="68"/>
  <c r="F8" i="68"/>
  <c r="E8" i="68"/>
  <c r="D8" i="68"/>
  <c r="G7" i="68"/>
  <c r="F7" i="68"/>
  <c r="E7" i="68"/>
  <c r="D7" i="68"/>
  <c r="J425" i="68" l="1"/>
  <c r="J327" i="68"/>
  <c r="E325" i="68"/>
  <c r="G45" i="68"/>
  <c r="I62" i="68"/>
  <c r="I57" i="68"/>
  <c r="E57" i="68"/>
  <c r="I52" i="68"/>
  <c r="I45" i="68" s="1"/>
  <c r="G6" i="68"/>
  <c r="E25" i="68"/>
  <c r="E19" i="68" s="1"/>
  <c r="J9" i="68"/>
  <c r="H8" i="68"/>
  <c r="H11" i="68"/>
  <c r="J11" i="68" s="1"/>
  <c r="J12" i="68"/>
  <c r="H46" i="68"/>
  <c r="J47" i="68"/>
  <c r="H52" i="68"/>
  <c r="J52" i="68" s="1"/>
  <c r="J53" i="68"/>
  <c r="J58" i="68"/>
  <c r="H57" i="68"/>
  <c r="H62" i="68"/>
  <c r="J62" i="68" s="1"/>
  <c r="J63" i="68"/>
  <c r="H70" i="68"/>
  <c r="J70" i="68" s="1"/>
  <c r="J71" i="68"/>
  <c r="J82" i="68"/>
  <c r="H81" i="68"/>
  <c r="J81" i="68" s="1"/>
  <c r="D94" i="68"/>
  <c r="H142" i="68"/>
  <c r="J142" i="68" s="1"/>
  <c r="J143" i="68"/>
  <c r="H146" i="68"/>
  <c r="J146" i="68" s="1"/>
  <c r="J147" i="68"/>
  <c r="J150" i="68"/>
  <c r="H149" i="68"/>
  <c r="J149" i="68" s="1"/>
  <c r="J15" i="68"/>
  <c r="H14" i="68"/>
  <c r="J14" i="68" s="1"/>
  <c r="J21" i="68"/>
  <c r="H20" i="68"/>
  <c r="H25" i="68"/>
  <c r="J25" i="68" s="1"/>
  <c r="J26" i="68"/>
  <c r="J31" i="68"/>
  <c r="H30" i="68"/>
  <c r="J30" i="68" s="1"/>
  <c r="H35" i="68"/>
  <c r="J35" i="68" s="1"/>
  <c r="J36" i="68"/>
  <c r="I39" i="68"/>
  <c r="J41" i="68"/>
  <c r="H40" i="68"/>
  <c r="J40" i="68" s="1"/>
  <c r="J96" i="68"/>
  <c r="H95" i="68"/>
  <c r="H108" i="68"/>
  <c r="J108" i="68" s="1"/>
  <c r="J109" i="68"/>
  <c r="H114" i="68"/>
  <c r="J115" i="68"/>
  <c r="J118" i="68"/>
  <c r="H117" i="68"/>
  <c r="J117" i="68" s="1"/>
  <c r="J124" i="68"/>
  <c r="H123" i="68"/>
  <c r="H126" i="68"/>
  <c r="J126" i="68" s="1"/>
  <c r="J127" i="68"/>
  <c r="J130" i="68"/>
  <c r="H129" i="68"/>
  <c r="J129" i="68" s="1"/>
  <c r="H134" i="68"/>
  <c r="J134" i="68" s="1"/>
  <c r="J135" i="68"/>
  <c r="H138" i="68"/>
  <c r="J138" i="68" s="1"/>
  <c r="J139" i="68"/>
  <c r="J157" i="68"/>
  <c r="H155" i="68"/>
  <c r="J163" i="68"/>
  <c r="H161" i="68"/>
  <c r="J161" i="68" s="1"/>
  <c r="I15" i="68"/>
  <c r="I14" i="68" s="1"/>
  <c r="I21" i="68"/>
  <c r="I20" i="68" s="1"/>
  <c r="I19" i="68" s="1"/>
  <c r="E35" i="68"/>
  <c r="D40" i="68"/>
  <c r="D39" i="68" s="1"/>
  <c r="H39" i="68" s="1"/>
  <c r="J39" i="68" s="1"/>
  <c r="E46" i="68"/>
  <c r="E52" i="68"/>
  <c r="D57" i="68"/>
  <c r="D56" i="68" s="1"/>
  <c r="D44" i="68" s="1"/>
  <c r="E62" i="68"/>
  <c r="E70" i="68"/>
  <c r="I82" i="68"/>
  <c r="I81" i="68" s="1"/>
  <c r="I56" i="68" s="1"/>
  <c r="H87" i="68"/>
  <c r="I96" i="68"/>
  <c r="I95" i="68" s="1"/>
  <c r="I94" i="68" s="1"/>
  <c r="H101" i="68"/>
  <c r="E142" i="68"/>
  <c r="E122" i="68" s="1"/>
  <c r="E146" i="68"/>
  <c r="D149" i="68"/>
  <c r="D122" i="68" s="1"/>
  <c r="D155" i="68"/>
  <c r="D154" i="68" s="1"/>
  <c r="I156" i="68"/>
  <c r="I155" i="68" s="1"/>
  <c r="E161" i="68"/>
  <c r="E154" i="68" s="1"/>
  <c r="G161" i="68"/>
  <c r="G154" i="68" s="1"/>
  <c r="G44" i="68" s="1"/>
  <c r="F187" i="68"/>
  <c r="F200" i="68"/>
  <c r="I161" i="68"/>
  <c r="J176" i="68"/>
  <c r="H175" i="68"/>
  <c r="J175" i="68" s="1"/>
  <c r="J182" i="68"/>
  <c r="H181" i="68"/>
  <c r="J181" i="68" s="1"/>
  <c r="J190" i="68"/>
  <c r="H189" i="68"/>
  <c r="J194" i="68"/>
  <c r="H193" i="68"/>
  <c r="J193" i="68" s="1"/>
  <c r="J202" i="68"/>
  <c r="H201" i="68"/>
  <c r="J216" i="68"/>
  <c r="H215" i="68"/>
  <c r="J215" i="68" s="1"/>
  <c r="J226" i="68"/>
  <c r="H225" i="68"/>
  <c r="J225" i="68" s="1"/>
  <c r="J238" i="68"/>
  <c r="H237" i="68"/>
  <c r="J237" i="68" s="1"/>
  <c r="J240" i="68"/>
  <c r="H239" i="68"/>
  <c r="J239" i="68" s="1"/>
  <c r="J250" i="68"/>
  <c r="H249" i="68"/>
  <c r="J249" i="68" s="1"/>
  <c r="J263" i="68"/>
  <c r="H261" i="68"/>
  <c r="J261" i="68" s="1"/>
  <c r="J277" i="68"/>
  <c r="H275" i="68"/>
  <c r="H167" i="68"/>
  <c r="H171" i="68"/>
  <c r="I176" i="68"/>
  <c r="I175" i="68" s="1"/>
  <c r="I165" i="68" s="1"/>
  <c r="I182" i="68"/>
  <c r="I181" i="68" s="1"/>
  <c r="I190" i="68"/>
  <c r="I189" i="68" s="1"/>
  <c r="I188" i="68" s="1"/>
  <c r="I194" i="68"/>
  <c r="I193" i="68" s="1"/>
  <c r="I202" i="68"/>
  <c r="I201" i="68" s="1"/>
  <c r="H207" i="68"/>
  <c r="I216" i="68"/>
  <c r="I215" i="68" s="1"/>
  <c r="H221" i="68"/>
  <c r="I226" i="68"/>
  <c r="I225" i="68" s="1"/>
  <c r="H229" i="68"/>
  <c r="H235" i="68"/>
  <c r="I238" i="68"/>
  <c r="I237" i="68" s="1"/>
  <c r="I240" i="68"/>
  <c r="I239" i="68" s="1"/>
  <c r="H247" i="68"/>
  <c r="I250" i="68"/>
  <c r="I249" i="68" s="1"/>
  <c r="I245" i="68" s="1"/>
  <c r="H255" i="68"/>
  <c r="H267" i="68"/>
  <c r="J301" i="68"/>
  <c r="H299" i="68"/>
  <c r="J299" i="68" s="1"/>
  <c r="E261" i="68"/>
  <c r="E245" i="68" s="1"/>
  <c r="E266" i="68"/>
  <c r="H279" i="68"/>
  <c r="J279" i="68" s="1"/>
  <c r="J280" i="68"/>
  <c r="H281" i="68"/>
  <c r="J281" i="68" s="1"/>
  <c r="J283" i="68"/>
  <c r="J295" i="68"/>
  <c r="H293" i="68"/>
  <c r="J293" i="68" s="1"/>
  <c r="J313" i="68"/>
  <c r="H311" i="68"/>
  <c r="J311" i="68" s="1"/>
  <c r="J322" i="68"/>
  <c r="H320" i="68"/>
  <c r="J320" i="68" s="1"/>
  <c r="E279" i="68"/>
  <c r="E281" i="68"/>
  <c r="H285" i="68"/>
  <c r="D288" i="68"/>
  <c r="D287" i="68" s="1"/>
  <c r="D244" i="68" s="1"/>
  <c r="F288" i="68"/>
  <c r="F287" i="68" s="1"/>
  <c r="F244" i="68" s="1"/>
  <c r="H289" i="68"/>
  <c r="D293" i="68"/>
  <c r="I294" i="68"/>
  <c r="I293" i="68" s="1"/>
  <c r="I287" i="68" s="1"/>
  <c r="I298" i="68"/>
  <c r="I297" i="68" s="1"/>
  <c r="E299" i="68"/>
  <c r="E287" i="68" s="1"/>
  <c r="G299" i="68"/>
  <c r="G287" i="68" s="1"/>
  <c r="G244" i="68" s="1"/>
  <c r="E306" i="68"/>
  <c r="E311" i="68"/>
  <c r="G311" i="68"/>
  <c r="E320" i="68"/>
  <c r="G320" i="68"/>
  <c r="I299" i="68"/>
  <c r="H307" i="68"/>
  <c r="I311" i="68"/>
  <c r="I320" i="68"/>
  <c r="J348" i="68"/>
  <c r="H347" i="68"/>
  <c r="J347" i="68" s="1"/>
  <c r="H357" i="68"/>
  <c r="J357" i="68" s="1"/>
  <c r="J368" i="68"/>
  <c r="H367" i="68"/>
  <c r="J367" i="68" s="1"/>
  <c r="H326" i="68"/>
  <c r="H339" i="68"/>
  <c r="I348" i="68"/>
  <c r="I347" i="68" s="1"/>
  <c r="H353" i="68"/>
  <c r="I358" i="68"/>
  <c r="I357" i="68" s="1"/>
  <c r="I368" i="68"/>
  <c r="I367" i="68" s="1"/>
  <c r="H373" i="68"/>
  <c r="H395" i="68"/>
  <c r="J395" i="68" s="1"/>
  <c r="J396" i="68"/>
  <c r="J411" i="68"/>
  <c r="H410" i="68"/>
  <c r="J410" i="68" s="1"/>
  <c r="H415" i="68"/>
  <c r="J415" i="68" s="1"/>
  <c r="J416" i="68"/>
  <c r="I375" i="68"/>
  <c r="I374" i="68" s="1"/>
  <c r="H386" i="68"/>
  <c r="H406" i="68"/>
  <c r="I411" i="68"/>
  <c r="I410" i="68" s="1"/>
  <c r="J358" i="68" l="1"/>
  <c r="E56" i="68"/>
  <c r="E6" i="68"/>
  <c r="I6" i="68"/>
  <c r="I244" i="68"/>
  <c r="H325" i="68"/>
  <c r="J325" i="68" s="1"/>
  <c r="J326" i="68"/>
  <c r="H288" i="68"/>
  <c r="J289" i="68"/>
  <c r="H266" i="68"/>
  <c r="J266" i="68" s="1"/>
  <c r="J267" i="68"/>
  <c r="H234" i="68"/>
  <c r="J235" i="68"/>
  <c r="I200" i="68"/>
  <c r="I187" i="68" s="1"/>
  <c r="H166" i="68"/>
  <c r="J167" i="68"/>
  <c r="J201" i="68"/>
  <c r="H188" i="68"/>
  <c r="J189" i="68"/>
  <c r="I154" i="68"/>
  <c r="I44" i="68" s="1"/>
  <c r="H154" i="68"/>
  <c r="J154" i="68" s="1"/>
  <c r="J155" i="68"/>
  <c r="H122" i="68"/>
  <c r="J122" i="68" s="1"/>
  <c r="J123" i="68"/>
  <c r="J95" i="68"/>
  <c r="J57" i="68"/>
  <c r="J46" i="68"/>
  <c r="H45" i="68"/>
  <c r="H7" i="68"/>
  <c r="J8" i="68"/>
  <c r="H385" i="68"/>
  <c r="J385" i="68" s="1"/>
  <c r="J386" i="68"/>
  <c r="J373" i="68"/>
  <c r="H372" i="68"/>
  <c r="J372" i="68" s="1"/>
  <c r="H405" i="68"/>
  <c r="J405" i="68" s="1"/>
  <c r="J406" i="68"/>
  <c r="H352" i="68"/>
  <c r="J352" i="68" s="1"/>
  <c r="J353" i="68"/>
  <c r="H338" i="68"/>
  <c r="J338" i="68" s="1"/>
  <c r="J339" i="68"/>
  <c r="H306" i="68"/>
  <c r="J306" i="68" s="1"/>
  <c r="J307" i="68"/>
  <c r="H284" i="68"/>
  <c r="J284" i="68" s="1"/>
  <c r="J285" i="68"/>
  <c r="E274" i="68"/>
  <c r="E244" i="68" s="1"/>
  <c r="H254" i="68"/>
  <c r="J254" i="68" s="1"/>
  <c r="J255" i="68"/>
  <c r="H246" i="68"/>
  <c r="J247" i="68"/>
  <c r="H228" i="68"/>
  <c r="J228" i="68" s="1"/>
  <c r="J229" i="68"/>
  <c r="H220" i="68"/>
  <c r="J220" i="68" s="1"/>
  <c r="J221" i="68"/>
  <c r="H206" i="68"/>
  <c r="J206" i="68" s="1"/>
  <c r="J207" i="68"/>
  <c r="H170" i="68"/>
  <c r="J170" i="68" s="1"/>
  <c r="J171" i="68"/>
  <c r="H274" i="68"/>
  <c r="J274" i="68" s="1"/>
  <c r="J275" i="68"/>
  <c r="H100" i="68"/>
  <c r="J100" i="68" s="1"/>
  <c r="J101" i="68"/>
  <c r="H86" i="68"/>
  <c r="J86" i="68" s="1"/>
  <c r="J87" i="68"/>
  <c r="E45" i="68"/>
  <c r="E44" i="68" s="1"/>
  <c r="J114" i="68"/>
  <c r="H113" i="68"/>
  <c r="J113" i="68" s="1"/>
  <c r="H19" i="68"/>
  <c r="J19" i="68" s="1"/>
  <c r="J20" i="68"/>
  <c r="J246" i="68" l="1"/>
  <c r="H245" i="68"/>
  <c r="J45" i="68"/>
  <c r="J188" i="68"/>
  <c r="H187" i="68"/>
  <c r="J187" i="68" s="1"/>
  <c r="H200" i="68"/>
  <c r="J200" i="68" s="1"/>
  <c r="J166" i="68"/>
  <c r="H165" i="68"/>
  <c r="J165" i="68" s="1"/>
  <c r="J234" i="68"/>
  <c r="H233" i="68"/>
  <c r="J233" i="68" s="1"/>
  <c r="J288" i="68"/>
  <c r="H287" i="68"/>
  <c r="J287" i="68" s="1"/>
  <c r="J7" i="68"/>
  <c r="H6" i="68"/>
  <c r="J6" i="68" s="1"/>
  <c r="H56" i="68"/>
  <c r="J56" i="68" s="1"/>
  <c r="H94" i="68"/>
  <c r="J94" i="68" s="1"/>
  <c r="H244" i="68" l="1"/>
  <c r="J244" i="68" s="1"/>
  <c r="J245" i="68"/>
  <c r="H44" i="68"/>
  <c r="J44" i="68" s="1"/>
</calcChain>
</file>

<file path=xl/sharedStrings.xml><?xml version="1.0" encoding="utf-8"?>
<sst xmlns="http://schemas.openxmlformats.org/spreadsheetml/2006/main" count="15428" uniqueCount="816">
  <si>
    <t>Obveznik:</t>
  </si>
  <si>
    <t>OPĆINA VRPOLJE</t>
  </si>
  <si>
    <t>Razina:</t>
  </si>
  <si>
    <t>Razdoblje:</t>
  </si>
  <si>
    <t>2026-03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</si>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</sst>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35"/>
  <cols>
    <col min="1" max="1" width="11" style="1" customWidth="1"/>
    <col min="2" max="2" width="66.73046875" style="1" customWidth="1"/>
  </cols>
  <sheetData>
    <row r="2" spans="1:2" ht="37.5" customHeight="1" x14ac:dyDescent="0.35">
      <c r="A2" s="126" t="s">
        <v>784</v>
      </c>
      <c r="B2" s="126"/>
    </row>
    <row r="3" spans="1:2" ht="24" customHeight="1" x14ac:dyDescent="0.35">
      <c r="A3" s="90" t="s">
        <v>785</v>
      </c>
      <c r="B3" s="90" t="s">
        <v>786</v>
      </c>
    </row>
    <row r="4" spans="1:2" ht="15" x14ac:dyDescent="0.35">
      <c r="A4" s="91">
        <v>510</v>
      </c>
      <c r="B4" s="92" t="s">
        <v>787</v>
      </c>
    </row>
    <row r="5" spans="1:2" ht="15" x14ac:dyDescent="0.35">
      <c r="A5" s="91">
        <v>561</v>
      </c>
      <c r="B5" s="92" t="s">
        <v>788</v>
      </c>
    </row>
    <row r="6" spans="1:2" ht="15" x14ac:dyDescent="0.35">
      <c r="A6" s="91">
        <v>562</v>
      </c>
      <c r="B6" s="92" t="s">
        <v>789</v>
      </c>
    </row>
    <row r="7" spans="1:2" ht="15" x14ac:dyDescent="0.35">
      <c r="A7" s="91">
        <v>563</v>
      </c>
      <c r="B7" s="92" t="s">
        <v>790</v>
      </c>
    </row>
    <row r="8" spans="1:2" ht="15" x14ac:dyDescent="0.35">
      <c r="A8" s="91">
        <v>564</v>
      </c>
      <c r="B8" s="92" t="s">
        <v>791</v>
      </c>
    </row>
    <row r="9" spans="1:2" ht="15" x14ac:dyDescent="0.35">
      <c r="A9" s="91">
        <v>565</v>
      </c>
      <c r="B9" s="92" t="s">
        <v>792</v>
      </c>
    </row>
    <row r="10" spans="1:2" ht="15" x14ac:dyDescent="0.35">
      <c r="A10" s="91">
        <v>566</v>
      </c>
      <c r="B10" s="92" t="s">
        <v>793</v>
      </c>
    </row>
    <row r="11" spans="1:2" ht="15" x14ac:dyDescent="0.35">
      <c r="A11" s="91">
        <v>567</v>
      </c>
      <c r="B11" s="92" t="s">
        <v>794</v>
      </c>
    </row>
    <row r="12" spans="1:2" ht="15" x14ac:dyDescent="0.35">
      <c r="A12" s="91">
        <v>575</v>
      </c>
      <c r="B12" s="92" t="s">
        <v>795</v>
      </c>
    </row>
    <row r="13" spans="1:2" ht="15" x14ac:dyDescent="0.35">
      <c r="A13" s="91">
        <v>577</v>
      </c>
      <c r="B13" s="92" t="s">
        <v>796</v>
      </c>
    </row>
    <row r="14" spans="1:2" ht="15" x14ac:dyDescent="0.35">
      <c r="A14" s="91">
        <v>578</v>
      </c>
      <c r="B14" s="92" t="s">
        <v>797</v>
      </c>
    </row>
    <row r="15" spans="1:2" ht="15" x14ac:dyDescent="0.35">
      <c r="A15" s="91">
        <v>579</v>
      </c>
      <c r="B15" s="92" t="s">
        <v>798</v>
      </c>
    </row>
    <row r="16" spans="1:2" ht="15" x14ac:dyDescent="0.35">
      <c r="A16" s="91">
        <v>581</v>
      </c>
      <c r="B16" s="92" t="s">
        <v>799</v>
      </c>
    </row>
    <row r="17" spans="1:2" ht="15" x14ac:dyDescent="0.35">
      <c r="A17" s="91">
        <v>815</v>
      </c>
      <c r="B17" s="92" t="s">
        <v>800</v>
      </c>
    </row>
    <row r="18" spans="1:2" ht="15" x14ac:dyDescent="0.3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814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809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808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807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802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08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804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1545227.71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1545227.71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1545227.71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>
        <v>1545227.71</v>
      </c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1545227.71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>
        <v>1545227.71</v>
      </c>
      <c r="E327" s="98">
        <v>0</v>
      </c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1545227.71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>
        <v>0</v>
      </c>
      <c r="E359" s="98">
        <v>1545227.71</v>
      </c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>
        <v>2273703.2999999998</v>
      </c>
      <c r="E425" s="100">
        <v>728475.59</v>
      </c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806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385" zoomScaleNormal="100" workbookViewId="0"/>
  </sheetViews>
  <sheetFormatPr defaultColWidth="14.3984375" defaultRowHeight="11.65" x14ac:dyDescent="0.35"/>
  <cols>
    <col min="1" max="1" width="7.86328125" style="118" customWidth="1"/>
    <col min="2" max="2" width="60.1328125" style="119" customWidth="1"/>
    <col min="3" max="3" width="8.1328125" style="118" customWidth="1"/>
    <col min="4" max="9" width="14.73046875" style="120" customWidth="1"/>
    <col min="10" max="10" width="8.73046875" style="120" customWidth="1"/>
    <col min="11" max="11" width="14.3984375" style="85" customWidth="1"/>
    <col min="12" max="16384" width="14.3984375" style="85"/>
  </cols>
  <sheetData>
    <row r="1" spans="1:25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3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4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1603347.08</v>
      </c>
      <c r="F6" s="12">
        <f t="shared" si="0"/>
        <v>0</v>
      </c>
      <c r="G6" s="12">
        <f>+G7+G14+G19+G30+G35</f>
        <v>10256.370000000001</v>
      </c>
      <c r="H6" s="12">
        <f t="shared" si="0"/>
        <v>0</v>
      </c>
      <c r="I6" s="12">
        <f t="shared" si="0"/>
        <v>1613603.45</v>
      </c>
      <c r="J6" s="62" t="str">
        <f>IF(H6&lt;&gt;0,IF(I6/H6&gt;=100,"&gt;&gt;100",I6/H6*100),"-")</f>
        <v>-</v>
      </c>
      <c r="K6" s="108"/>
    </row>
    <row r="7" spans="1:25" x14ac:dyDescent="0.3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3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3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3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3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3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3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x14ac:dyDescent="0.3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3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3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3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3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35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1603347.08</v>
      </c>
      <c r="F19" s="13">
        <f t="shared" si="8"/>
        <v>0</v>
      </c>
      <c r="G19" s="13">
        <f t="shared" si="8"/>
        <v>10256.370000000001</v>
      </c>
      <c r="H19" s="13">
        <f t="shared" si="8"/>
        <v>0</v>
      </c>
      <c r="I19" s="13">
        <f t="shared" si="8"/>
        <v>1613603.45</v>
      </c>
      <c r="J19" s="62" t="str">
        <f t="shared" si="2"/>
        <v>-</v>
      </c>
      <c r="K19" s="108"/>
    </row>
    <row r="20" spans="1:11" x14ac:dyDescent="0.35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58119.37</v>
      </c>
      <c r="F20" s="13">
        <f t="shared" si="9"/>
        <v>0</v>
      </c>
      <c r="G20" s="13">
        <f t="shared" si="9"/>
        <v>10256.370000000001</v>
      </c>
      <c r="H20" s="13">
        <f t="shared" si="9"/>
        <v>0</v>
      </c>
      <c r="I20" s="13">
        <f t="shared" si="9"/>
        <v>68375.740000000005</v>
      </c>
      <c r="J20" s="62" t="str">
        <f t="shared" si="2"/>
        <v>-</v>
      </c>
      <c r="K20" s="108"/>
    </row>
    <row r="21" spans="1:11" x14ac:dyDescent="0.35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58119.37</v>
      </c>
      <c r="F21" s="103">
        <f>'Nacionalno sufinanciranje'!D21</f>
        <v>0</v>
      </c>
      <c r="G21" s="103">
        <f>'Nacionalno sufinanciranje'!E21</f>
        <v>10256.370000000001</v>
      </c>
      <c r="H21" s="15">
        <f t="shared" ref="H21:I24" si="10">D21+F21</f>
        <v>0</v>
      </c>
      <c r="I21" s="15">
        <f t="shared" si="10"/>
        <v>68375.740000000005</v>
      </c>
      <c r="J21" s="62" t="str">
        <f t="shared" si="2"/>
        <v>-</v>
      </c>
      <c r="K21" s="108"/>
    </row>
    <row r="22" spans="1:11" x14ac:dyDescent="0.35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3.25" x14ac:dyDescent="0.3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3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3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1545227.71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1545227.71</v>
      </c>
      <c r="J25" s="62" t="str">
        <f t="shared" si="2"/>
        <v>-</v>
      </c>
    </row>
    <row r="26" spans="1:11" s="111" customFormat="1" x14ac:dyDescent="0.3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1545227.71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1545227.71</v>
      </c>
      <c r="J26" s="62" t="str">
        <f t="shared" si="2"/>
        <v>-</v>
      </c>
      <c r="K26" s="108"/>
    </row>
    <row r="27" spans="1:11" s="111" customFormat="1" x14ac:dyDescent="0.3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25" x14ac:dyDescent="0.3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x14ac:dyDescent="0.3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3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3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3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25" x14ac:dyDescent="0.3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25" x14ac:dyDescent="0.3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25" x14ac:dyDescent="0.3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3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25" x14ac:dyDescent="0.3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25" x14ac:dyDescent="0.3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3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25" x14ac:dyDescent="0.3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3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3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5" x14ac:dyDescent="0.4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35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57777.270000000004</v>
      </c>
      <c r="F44" s="13">
        <f t="shared" si="21"/>
        <v>0</v>
      </c>
      <c r="G44" s="13">
        <f t="shared" si="21"/>
        <v>10196</v>
      </c>
      <c r="H44" s="13">
        <f t="shared" si="21"/>
        <v>0</v>
      </c>
      <c r="I44" s="13">
        <f t="shared" si="21"/>
        <v>67973.27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35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53062.430000000008</v>
      </c>
      <c r="F45" s="13">
        <f t="shared" si="23"/>
        <v>0</v>
      </c>
      <c r="G45" s="13">
        <f t="shared" si="23"/>
        <v>9363.9699999999993</v>
      </c>
      <c r="H45" s="13">
        <f t="shared" si="23"/>
        <v>0</v>
      </c>
      <c r="I45" s="13">
        <f t="shared" si="23"/>
        <v>62426.400000000001</v>
      </c>
      <c r="J45" s="62" t="str">
        <f t="shared" si="22"/>
        <v>-</v>
      </c>
    </row>
    <row r="46" spans="1:11" ht="12.75" customHeight="1" x14ac:dyDescent="0.35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45547.16</v>
      </c>
      <c r="F46" s="13">
        <f t="shared" si="24"/>
        <v>0</v>
      </c>
      <c r="G46" s="13">
        <f t="shared" si="24"/>
        <v>8037.74</v>
      </c>
      <c r="H46" s="13">
        <f t="shared" si="24"/>
        <v>0</v>
      </c>
      <c r="I46" s="13">
        <f t="shared" si="24"/>
        <v>53584.9</v>
      </c>
      <c r="J46" s="62" t="str">
        <f t="shared" si="22"/>
        <v>-</v>
      </c>
    </row>
    <row r="47" spans="1:11" ht="12.75" customHeight="1" x14ac:dyDescent="0.35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45547.16</v>
      </c>
      <c r="F47" s="103">
        <f>'Nacionalno sufinanciranje'!D47</f>
        <v>0</v>
      </c>
      <c r="G47" s="103">
        <f>'Nacionalno sufinanciranje'!E47</f>
        <v>8037.74</v>
      </c>
      <c r="H47" s="17">
        <f t="shared" ref="H47:I51" si="25">D47+F47</f>
        <v>0</v>
      </c>
      <c r="I47" s="17">
        <f t="shared" si="25"/>
        <v>53584.9</v>
      </c>
      <c r="J47" s="62" t="str">
        <f t="shared" si="22"/>
        <v>-</v>
      </c>
    </row>
    <row r="48" spans="1:11" ht="12.75" customHeight="1" x14ac:dyDescent="0.3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3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3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3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35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7515.27</v>
      </c>
      <c r="F52" s="13">
        <f t="shared" si="26"/>
        <v>0</v>
      </c>
      <c r="G52" s="13">
        <f t="shared" si="26"/>
        <v>1326.23</v>
      </c>
      <c r="H52" s="13">
        <f t="shared" si="26"/>
        <v>0</v>
      </c>
      <c r="I52" s="13">
        <f t="shared" si="26"/>
        <v>8841.5</v>
      </c>
      <c r="J52" s="62" t="str">
        <f t="shared" si="22"/>
        <v>-</v>
      </c>
    </row>
    <row r="53" spans="1:10" ht="12.75" customHeight="1" x14ac:dyDescent="0.3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35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7515.27</v>
      </c>
      <c r="F54" s="103">
        <f>'Nacionalno sufinanciranje'!D54</f>
        <v>0</v>
      </c>
      <c r="G54" s="103">
        <f>'Nacionalno sufinanciranje'!E54</f>
        <v>1326.23</v>
      </c>
      <c r="H54" s="17">
        <f t="shared" si="27"/>
        <v>0</v>
      </c>
      <c r="I54" s="17">
        <f t="shared" si="27"/>
        <v>8841.5</v>
      </c>
      <c r="J54" s="62" t="str">
        <f t="shared" si="22"/>
        <v>-</v>
      </c>
    </row>
    <row r="55" spans="1:10" ht="12.75" customHeight="1" x14ac:dyDescent="0.3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35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4714.84</v>
      </c>
      <c r="F56" s="13">
        <f t="shared" si="28"/>
        <v>0</v>
      </c>
      <c r="G56" s="13">
        <f t="shared" si="28"/>
        <v>832.03</v>
      </c>
      <c r="H56" s="13">
        <f t="shared" si="28"/>
        <v>0</v>
      </c>
      <c r="I56" s="13">
        <f t="shared" si="28"/>
        <v>5546.87</v>
      </c>
      <c r="J56" s="62" t="str">
        <f t="shared" si="22"/>
        <v>-</v>
      </c>
    </row>
    <row r="57" spans="1:10" ht="12.75" customHeight="1" x14ac:dyDescent="0.35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464.3</v>
      </c>
      <c r="F57" s="13">
        <f t="shared" si="29"/>
        <v>0</v>
      </c>
      <c r="G57" s="13">
        <f t="shared" si="29"/>
        <v>81.94</v>
      </c>
      <c r="H57" s="13">
        <f t="shared" si="29"/>
        <v>0</v>
      </c>
      <c r="I57" s="13">
        <f t="shared" si="29"/>
        <v>546.24</v>
      </c>
      <c r="J57" s="62" t="str">
        <f t="shared" si="22"/>
        <v>-</v>
      </c>
    </row>
    <row r="58" spans="1:10" ht="12.75" customHeight="1" x14ac:dyDescent="0.35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3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464.3</v>
      </c>
      <c r="F59" s="103">
        <f>'Nacionalno sufinanciranje'!D59</f>
        <v>0</v>
      </c>
      <c r="G59" s="103">
        <f>'Nacionalno sufinanciranje'!E59</f>
        <v>81.94</v>
      </c>
      <c r="H59" s="17">
        <f t="shared" si="30"/>
        <v>0</v>
      </c>
      <c r="I59" s="17">
        <f t="shared" si="30"/>
        <v>546.24</v>
      </c>
      <c r="J59" s="62" t="str">
        <f t="shared" si="22"/>
        <v>-</v>
      </c>
    </row>
    <row r="60" spans="1:10" ht="12.75" customHeight="1" x14ac:dyDescent="0.3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35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35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4250.54</v>
      </c>
      <c r="F62" s="13">
        <f t="shared" si="31"/>
        <v>0</v>
      </c>
      <c r="G62" s="13">
        <f t="shared" si="31"/>
        <v>750.09</v>
      </c>
      <c r="H62" s="13">
        <f t="shared" si="31"/>
        <v>0</v>
      </c>
      <c r="I62" s="13">
        <f t="shared" si="31"/>
        <v>5000.63</v>
      </c>
      <c r="J62" s="62" t="str">
        <f t="shared" si="22"/>
        <v>-</v>
      </c>
    </row>
    <row r="63" spans="1:10" ht="12.75" customHeight="1" x14ac:dyDescent="0.35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4250.54</v>
      </c>
      <c r="F63" s="103">
        <f>'Nacionalno sufinanciranje'!D63</f>
        <v>0</v>
      </c>
      <c r="G63" s="103">
        <f>'Nacionalno sufinanciranje'!E63</f>
        <v>750.09</v>
      </c>
      <c r="H63" s="17">
        <f t="shared" ref="H63:I69" si="32">D63+F63</f>
        <v>0</v>
      </c>
      <c r="I63" s="17">
        <f t="shared" si="32"/>
        <v>5000.63</v>
      </c>
      <c r="J63" s="62" t="str">
        <f t="shared" si="22"/>
        <v>-</v>
      </c>
    </row>
    <row r="64" spans="1:10" ht="12.75" customHeight="1" x14ac:dyDescent="0.3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35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3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3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3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3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35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3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3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35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3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35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3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35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35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35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3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25" x14ac:dyDescent="0.3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3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3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3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3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35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3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3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35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3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3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3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3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3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3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3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3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3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3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3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25" x14ac:dyDescent="0.3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25" x14ac:dyDescent="0.3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25" x14ac:dyDescent="0.3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3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3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25" x14ac:dyDescent="0.3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3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3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3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3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3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3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3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25" x14ac:dyDescent="0.3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3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3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9" x14ac:dyDescent="0.3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3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3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3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25" x14ac:dyDescent="0.3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25" x14ac:dyDescent="0.3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3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3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3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25" x14ac:dyDescent="0.3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3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3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3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3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3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25" x14ac:dyDescent="0.3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25" x14ac:dyDescent="0.3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25" x14ac:dyDescent="0.3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3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3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3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3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3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3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25" x14ac:dyDescent="0.3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25" x14ac:dyDescent="0.3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25" x14ac:dyDescent="0.3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25" x14ac:dyDescent="0.3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3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3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3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3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3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3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25" x14ac:dyDescent="0.3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25" x14ac:dyDescent="0.3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25" x14ac:dyDescent="0.3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3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25" x14ac:dyDescent="0.3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25" x14ac:dyDescent="0.3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3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3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3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3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3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3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3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25" x14ac:dyDescent="0.3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3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3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3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3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3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3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3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3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25" x14ac:dyDescent="0.3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3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3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3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3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3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3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3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25" x14ac:dyDescent="0.3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25" x14ac:dyDescent="0.3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3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3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25" x14ac:dyDescent="0.3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35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3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3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3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3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3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3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3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3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3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3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3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3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25" x14ac:dyDescent="0.3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3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3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3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3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3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3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35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35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3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3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3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3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3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3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3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3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3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3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3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3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3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3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3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3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3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3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3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3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3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3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3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3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3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3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3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3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3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3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3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3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3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3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3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3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3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25" x14ac:dyDescent="0.3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3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3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25" x14ac:dyDescent="0.3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3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3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3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3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25" x14ac:dyDescent="0.3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3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3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3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3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3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3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25" x14ac:dyDescent="0.3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3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3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3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3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3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3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3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3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3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3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3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3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25" x14ac:dyDescent="0.3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25" x14ac:dyDescent="0.3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3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3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3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25" x14ac:dyDescent="0.3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3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25" x14ac:dyDescent="0.3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25" x14ac:dyDescent="0.3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3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25" x14ac:dyDescent="0.3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3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3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25" x14ac:dyDescent="0.3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25" x14ac:dyDescent="0.3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3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3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3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3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25" x14ac:dyDescent="0.3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3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3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25" x14ac:dyDescent="0.3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25" x14ac:dyDescent="0.3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3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25" x14ac:dyDescent="0.3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25" x14ac:dyDescent="0.3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25" x14ac:dyDescent="0.3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25" x14ac:dyDescent="0.3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3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3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3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25" x14ac:dyDescent="0.3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25" x14ac:dyDescent="0.3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3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3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3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3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3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3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3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3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3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25" x14ac:dyDescent="0.3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3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5" x14ac:dyDescent="0.3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25" x14ac:dyDescent="0.3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3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3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3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3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35">
      <c r="A325" s="35" t="s">
        <v>640</v>
      </c>
      <c r="B325" s="36" t="s">
        <v>641</v>
      </c>
      <c r="C325" s="37" t="s">
        <v>640</v>
      </c>
      <c r="D325" s="13">
        <f>SUM(D326:D333)</f>
        <v>1613603.45</v>
      </c>
      <c r="E325" s="13">
        <f t="shared" ref="E325:I325" si="146">SUM(E326:E333)</f>
        <v>68375.740000000005</v>
      </c>
      <c r="F325" s="13">
        <f t="shared" si="146"/>
        <v>0</v>
      </c>
      <c r="G325" s="13">
        <f t="shared" si="146"/>
        <v>0</v>
      </c>
      <c r="H325" s="13">
        <f t="shared" si="146"/>
        <v>1613603.45</v>
      </c>
      <c r="I325" s="13">
        <f t="shared" si="146"/>
        <v>68375.740000000005</v>
      </c>
      <c r="J325" s="62">
        <f t="shared" si="144"/>
        <v>4.237456234987599</v>
      </c>
      <c r="K325" s="108"/>
    </row>
    <row r="326" spans="1:11" x14ac:dyDescent="0.35">
      <c r="A326" s="35">
        <v>96381</v>
      </c>
      <c r="B326" s="36" t="s">
        <v>43</v>
      </c>
      <c r="C326" s="37">
        <v>96381</v>
      </c>
      <c r="D326" s="103">
        <f>SUM('510:816'!D326)</f>
        <v>68375.740000000005</v>
      </c>
      <c r="E326" s="103">
        <f>SUM('510:816'!E326)</f>
        <v>68375.740000000005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68375.740000000005</v>
      </c>
      <c r="I326" s="14">
        <f t="shared" si="147"/>
        <v>68375.740000000005</v>
      </c>
      <c r="J326" s="62">
        <f t="shared" si="144"/>
        <v>100</v>
      </c>
      <c r="K326" s="108"/>
    </row>
    <row r="327" spans="1:11" x14ac:dyDescent="0.35">
      <c r="A327" s="35">
        <v>96382</v>
      </c>
      <c r="B327" s="36" t="s">
        <v>53</v>
      </c>
      <c r="C327" s="37">
        <v>96382</v>
      </c>
      <c r="D327" s="103">
        <f>SUM('510:816'!D327)</f>
        <v>1545227.71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1545227.71</v>
      </c>
      <c r="I327" s="14">
        <f t="shared" si="147"/>
        <v>0</v>
      </c>
      <c r="J327" s="62">
        <f t="shared" si="144"/>
        <v>0</v>
      </c>
      <c r="K327" s="108"/>
    </row>
    <row r="328" spans="1:11" x14ac:dyDescent="0.3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3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25" x14ac:dyDescent="0.3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25" x14ac:dyDescent="0.3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x14ac:dyDescent="0.3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25" x14ac:dyDescent="0.3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4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25" x14ac:dyDescent="0.3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3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25" x14ac:dyDescent="0.3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25" x14ac:dyDescent="0.3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3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3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25" x14ac:dyDescent="0.3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35">
      <c r="A357" s="35" t="s">
        <v>693</v>
      </c>
      <c r="B357" s="36" t="s">
        <v>694</v>
      </c>
      <c r="C357" s="37" t="s">
        <v>693</v>
      </c>
      <c r="D357" s="13">
        <f>SUM(D358:D365)</f>
        <v>68375.740000000005</v>
      </c>
      <c r="E357" s="13">
        <f t="shared" ref="E357:I357" si="156">SUM(E358:E365)</f>
        <v>1613603.45</v>
      </c>
      <c r="F357" s="13">
        <f t="shared" si="156"/>
        <v>0</v>
      </c>
      <c r="G357" s="13">
        <f t="shared" si="156"/>
        <v>0</v>
      </c>
      <c r="H357" s="13">
        <f t="shared" si="156"/>
        <v>68375.740000000005</v>
      </c>
      <c r="I357" s="13">
        <f t="shared" si="156"/>
        <v>1613603.45</v>
      </c>
      <c r="J357" s="62">
        <f t="shared" si="149"/>
        <v>2359.9063790753853</v>
      </c>
    </row>
    <row r="358" spans="1:10" s="113" customFormat="1" ht="23.25" x14ac:dyDescent="0.35">
      <c r="A358" s="35">
        <v>16381</v>
      </c>
      <c r="B358" s="36" t="s">
        <v>695</v>
      </c>
      <c r="C358" s="37">
        <v>16381</v>
      </c>
      <c r="D358" s="103">
        <f>SUM('510:816'!D358)</f>
        <v>68375.740000000005</v>
      </c>
      <c r="E358" s="103">
        <f>SUM('510:816'!E358)</f>
        <v>68375.740000000005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68375.740000000005</v>
      </c>
      <c r="I358" s="14">
        <f t="shared" si="157"/>
        <v>68375.740000000005</v>
      </c>
      <c r="J358" s="62">
        <f t="shared" si="149"/>
        <v>100</v>
      </c>
    </row>
    <row r="359" spans="1:10" s="113" customFormat="1" ht="23.25" x14ac:dyDescent="0.3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1545227.71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1545227.71</v>
      </c>
      <c r="J359" s="62" t="str">
        <f t="shared" si="149"/>
        <v>-</v>
      </c>
    </row>
    <row r="360" spans="1:10" s="113" customFormat="1" ht="23.25" x14ac:dyDescent="0.3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25" x14ac:dyDescent="0.3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25" x14ac:dyDescent="0.3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25" x14ac:dyDescent="0.3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25" x14ac:dyDescent="0.3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25" x14ac:dyDescent="0.3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3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3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3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3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3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3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3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25" x14ac:dyDescent="0.3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3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3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3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3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3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25" x14ac:dyDescent="0.3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3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3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3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25" x14ac:dyDescent="0.3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25" x14ac:dyDescent="0.3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25" x14ac:dyDescent="0.3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25" x14ac:dyDescent="0.3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25" x14ac:dyDescent="0.3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25" x14ac:dyDescent="0.3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25" x14ac:dyDescent="0.3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25" x14ac:dyDescent="0.3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25" x14ac:dyDescent="0.3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25" x14ac:dyDescent="0.3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25" x14ac:dyDescent="0.3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25" x14ac:dyDescent="0.3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25" x14ac:dyDescent="0.3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25" x14ac:dyDescent="0.3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25" x14ac:dyDescent="0.3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25" x14ac:dyDescent="0.3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25" x14ac:dyDescent="0.3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25" x14ac:dyDescent="0.3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25" x14ac:dyDescent="0.3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25" x14ac:dyDescent="0.3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3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3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3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3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3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25" x14ac:dyDescent="0.3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3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3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3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3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3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3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3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3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3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25" x14ac:dyDescent="0.3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25" x14ac:dyDescent="0.3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x14ac:dyDescent="0.3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25" x14ac:dyDescent="0.3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3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35">
      <c r="A425" s="38">
        <v>99171</v>
      </c>
      <c r="B425" s="49" t="s">
        <v>774</v>
      </c>
      <c r="C425" s="40">
        <v>99171</v>
      </c>
      <c r="D425" s="103">
        <f>SUM('510:816'!D425)</f>
        <v>3847181.33</v>
      </c>
      <c r="E425" s="103">
        <f>SUM('510:816'!E425)</f>
        <v>2233577.88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3847181.33</v>
      </c>
      <c r="I425" s="15">
        <f t="shared" si="176"/>
        <v>2233577.88</v>
      </c>
      <c r="J425" s="62">
        <f>IF(H425&lt;&gt;0,IF(I425/H425&gt;=100,"&gt;&gt;100",I425/H425*100),"-")</f>
        <v>58.057515058693632</v>
      </c>
    </row>
    <row r="426" spans="1:10" s="108" customFormat="1" x14ac:dyDescent="0.3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35">
      <c r="J427" s="121"/>
    </row>
    <row r="428" spans="1:10" ht="15" customHeight="1" x14ac:dyDescent="0.35">
      <c r="J428" s="121"/>
    </row>
    <row r="429" spans="1:10" ht="15" customHeight="1" x14ac:dyDescent="0.35">
      <c r="J429" s="121"/>
    </row>
    <row r="430" spans="1:10" ht="15" customHeight="1" x14ac:dyDescent="0.35">
      <c r="J430" s="121"/>
    </row>
    <row r="431" spans="1:10" ht="15" customHeight="1" x14ac:dyDescent="0.35">
      <c r="J431" s="121"/>
    </row>
    <row r="432" spans="1:10" ht="15" customHeight="1" x14ac:dyDescent="0.35">
      <c r="J432" s="121"/>
    </row>
    <row r="433" spans="10:10" ht="15" customHeight="1" x14ac:dyDescent="0.35">
      <c r="J433" s="121"/>
    </row>
    <row r="434" spans="10:10" ht="15" customHeight="1" x14ac:dyDescent="0.35">
      <c r="J434" s="121"/>
    </row>
    <row r="435" spans="10:10" ht="15" customHeight="1" x14ac:dyDescent="0.35">
      <c r="J435" s="121"/>
    </row>
    <row r="436" spans="10:10" ht="15" customHeight="1" x14ac:dyDescent="0.35">
      <c r="J436" s="121"/>
    </row>
    <row r="437" spans="10:10" ht="15" customHeight="1" x14ac:dyDescent="0.35">
      <c r="J437" s="121"/>
    </row>
    <row r="438" spans="10:10" ht="15" customHeight="1" x14ac:dyDescent="0.35">
      <c r="J438" s="121"/>
    </row>
    <row r="439" spans="10:10" ht="15" customHeight="1" x14ac:dyDescent="0.35">
      <c r="J439" s="121"/>
    </row>
    <row r="440" spans="10:10" ht="15" customHeight="1" x14ac:dyDescent="0.35">
      <c r="J440" s="121"/>
    </row>
    <row r="441" spans="10:10" ht="15" customHeight="1" x14ac:dyDescent="0.35">
      <c r="J441" s="121"/>
    </row>
    <row r="442" spans="10:10" ht="15" customHeight="1" x14ac:dyDescent="0.35">
      <c r="J442" s="121"/>
    </row>
    <row r="443" spans="10:10" ht="15" customHeight="1" x14ac:dyDescent="0.35">
      <c r="J443" s="121"/>
    </row>
    <row r="444" spans="10:10" ht="15" customHeight="1" x14ac:dyDescent="0.35">
      <c r="J444" s="121"/>
    </row>
    <row r="445" spans="10:10" ht="15" customHeight="1" x14ac:dyDescent="0.35">
      <c r="J445" s="121"/>
    </row>
    <row r="446" spans="10:10" ht="15" customHeight="1" x14ac:dyDescent="0.35">
      <c r="J446" s="121"/>
    </row>
    <row r="447" spans="10:10" ht="15" customHeight="1" x14ac:dyDescent="0.35">
      <c r="J447" s="121"/>
    </row>
    <row r="448" spans="10:10" ht="15" customHeight="1" x14ac:dyDescent="0.35">
      <c r="J448" s="121"/>
    </row>
    <row r="449" spans="10:10" ht="15" customHeight="1" x14ac:dyDescent="0.35">
      <c r="J449" s="121"/>
    </row>
    <row r="450" spans="10:10" ht="15" customHeight="1" x14ac:dyDescent="0.35">
      <c r="J450" s="121"/>
    </row>
    <row r="451" spans="10:10" ht="15" customHeight="1" x14ac:dyDescent="0.35">
      <c r="J451" s="121"/>
    </row>
    <row r="452" spans="10:10" ht="15" customHeight="1" x14ac:dyDescent="0.35">
      <c r="J452" s="121"/>
    </row>
    <row r="453" spans="10:10" ht="15" customHeight="1" x14ac:dyDescent="0.35">
      <c r="J453" s="121"/>
    </row>
    <row r="454" spans="10:10" ht="15" customHeight="1" x14ac:dyDescent="0.35">
      <c r="J454" s="121"/>
    </row>
    <row r="455" spans="10:10" ht="15" customHeight="1" x14ac:dyDescent="0.35">
      <c r="J455" s="121"/>
    </row>
    <row r="456" spans="10:10" ht="15" customHeight="1" x14ac:dyDescent="0.35">
      <c r="J456" s="121"/>
    </row>
    <row r="457" spans="10:10" ht="15" customHeight="1" x14ac:dyDescent="0.35">
      <c r="J457" s="121"/>
    </row>
    <row r="458" spans="10:10" ht="15" customHeight="1" x14ac:dyDescent="0.3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7" zoomScaleNormal="100" workbookViewId="0">
      <selection activeCell="E64" sqref="E64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783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10256.370000000001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10256.370000000001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10256.370000000001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>
        <v>10256.370000000001</v>
      </c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10196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9363.9699999999993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8037.74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>
        <v>8037.74</v>
      </c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1326.23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>
        <v>1326.23</v>
      </c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832.03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81.94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>
        <v>81.94</v>
      </c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750.09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>
        <v>750.09</v>
      </c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4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3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396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810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58119.37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58119.37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58119.37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>
        <v>58119.37</v>
      </c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57777.270000000004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53062.430000000008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45547.16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>
        <v>45547.16</v>
      </c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7515.27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>
        <v>7515.27</v>
      </c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4714.84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464.3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>
        <v>464.3</v>
      </c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4250.54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>
        <v>4250.54</v>
      </c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68375.740000000005</v>
      </c>
      <c r="E325" s="4">
        <f>SUM(E326:E333)</f>
        <v>68375.740000000005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>
        <v>68375.740000000005</v>
      </c>
      <c r="E326" s="98">
        <v>68375.740000000005</v>
      </c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68375.740000000005</v>
      </c>
      <c r="E357" s="99">
        <f>SUM(E358:E365)</f>
        <v>68375.740000000005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>
        <v>68375.740000000005</v>
      </c>
      <c r="E358" s="98">
        <v>68375.740000000005</v>
      </c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>
        <v>242787.93</v>
      </c>
      <c r="E425" s="100">
        <v>174412.19</v>
      </c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122" t="s">
        <v>0</v>
      </c>
      <c r="B1" s="123" t="s">
        <v>1</v>
      </c>
      <c r="C1" s="124" t="s">
        <v>2</v>
      </c>
      <c r="D1" s="125">
        <v>22</v>
      </c>
      <c r="E1" s="124" t="s">
        <v>3</v>
      </c>
      <c r="F1" s="125" t="s">
        <v>4</v>
      </c>
    </row>
    <row r="2" spans="1:20" s="68" customFormat="1" ht="42" customHeight="1" x14ac:dyDescent="0.35">
      <c r="A2" s="130" t="s">
        <v>811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403" zoomScaleNormal="100" workbookViewId="0">
      <selection activeCell="E426" sqref="E426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812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>
        <v>1330690.1000000001</v>
      </c>
      <c r="E425" s="100">
        <v>1330690.1000000001</v>
      </c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22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Plavi link</cp:lastModifiedBy>
  <cp:lastPrinted>2025-12-18T09:39:09Z</cp:lastPrinted>
  <dcterms:created xsi:type="dcterms:W3CDTF">2025-08-09T19:28:20Z</dcterms:created>
  <dcterms:modified xsi:type="dcterms:W3CDTF">2026-04-13T18:02:25Z</dcterms:modified>
</cp:coreProperties>
</file>